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onika.schelling\Downloads\"/>
    </mc:Choice>
  </mc:AlternateContent>
  <xr:revisionPtr revIDLastSave="0" documentId="13_ncr:1_{8F2A441B-6218-41BC-BB96-1BFCE01444A4}" xr6:coauthVersionLast="36" xr6:coauthVersionMax="36" xr10:uidLastSave="{00000000-0000-0000-0000-000000000000}"/>
  <bookViews>
    <workbookView xWindow="0" yWindow="0" windowWidth="17856" windowHeight="10476" xr2:uid="{00000000-000D-0000-FFFF-FFFF00000000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E14" i="1"/>
  <c r="E13" i="1"/>
  <c r="B27" i="1"/>
  <c r="F37" i="1"/>
  <c r="D15" i="1"/>
  <c r="D19" i="1"/>
  <c r="D39" i="1"/>
  <c r="E39" i="1"/>
  <c r="D20" i="1"/>
  <c r="D40" i="1"/>
  <c r="E40" i="1"/>
  <c r="F41" i="1"/>
  <c r="B44" i="1"/>
  <c r="D21" i="1"/>
  <c r="D44" i="1"/>
  <c r="E44" i="1"/>
  <c r="D43" i="1"/>
  <c r="E43" i="1"/>
  <c r="B15" i="1"/>
  <c r="B22" i="1"/>
  <c r="B45" i="1"/>
  <c r="D22" i="1"/>
  <c r="D45" i="1"/>
  <c r="E45" i="1"/>
  <c r="F46" i="1"/>
  <c r="D36" i="1"/>
  <c r="D35" i="1"/>
  <c r="D25" i="1"/>
  <c r="D31" i="1"/>
  <c r="E31" i="1"/>
  <c r="D26" i="1"/>
  <c r="D32" i="1"/>
  <c r="E32" i="1"/>
  <c r="F33" i="1"/>
  <c r="D27" i="1"/>
  <c r="E27" i="1"/>
  <c r="E25" i="1"/>
  <c r="E26" i="1"/>
  <c r="B28" i="1"/>
  <c r="D28" i="1"/>
  <c r="E28" i="1"/>
  <c r="F29" i="1"/>
  <c r="E21" i="1"/>
  <c r="E19" i="1"/>
  <c r="E20" i="1"/>
  <c r="E22" i="1"/>
  <c r="F23" i="1"/>
  <c r="G13" i="1"/>
  <c r="G14" i="1"/>
  <c r="G15" i="1"/>
  <c r="G16" i="1"/>
  <c r="E15" i="1"/>
  <c r="F16" i="1"/>
</calcChain>
</file>

<file path=xl/sharedStrings.xml><?xml version="1.0" encoding="utf-8"?>
<sst xmlns="http://schemas.openxmlformats.org/spreadsheetml/2006/main" count="64" uniqueCount="53">
  <si>
    <t>Sonntag:</t>
  </si>
  <si>
    <t>Zeitraum:</t>
  </si>
  <si>
    <t>Std./Einh.</t>
  </si>
  <si>
    <t>WE</t>
  </si>
  <si>
    <t>Summe:</t>
  </si>
  <si>
    <t>Zeit:</t>
  </si>
  <si>
    <t>WE Internatsdienst
in der Nacht (EStG)</t>
  </si>
  <si>
    <t>Nachtdienstmeldung nach EStG §68</t>
  </si>
  <si>
    <t>Monat:</t>
  </si>
  <si>
    <t xml:space="preserve">Begünstigte MDL-WE </t>
  </si>
  <si>
    <t>Montag/Dienstag bis Donnerstag/Freitag Hauptdienst kurz</t>
  </si>
  <si>
    <t>Dritt-Dienst lang</t>
  </si>
  <si>
    <t>16:30 - 21:45</t>
  </si>
  <si>
    <t>Dritt-Dienst kurz</t>
  </si>
  <si>
    <t>Freitag/Samstag</t>
  </si>
  <si>
    <t>18:00 – 21:30</t>
  </si>
  <si>
    <t>21:30 – 06:00</t>
  </si>
  <si>
    <t>Freitag:</t>
  </si>
  <si>
    <t>(BSBZ Vorarlberg, Rheinhofstraße 16 in 6845 Hohenems) "Neurecht"</t>
  </si>
  <si>
    <t>Schuljahr:</t>
  </si>
  <si>
    <t>Name:</t>
  </si>
  <si>
    <t>06:00 – 07:50</t>
  </si>
  <si>
    <t>19:00 - 21:00 = 1,2 WE</t>
  </si>
  <si>
    <t>21:00 - 06:00 = 2,7 WE</t>
  </si>
  <si>
    <t xml:space="preserve">                            4,5 WE</t>
  </si>
  <si>
    <t>12:40 - 13:40</t>
  </si>
  <si>
    <t>21:45 - 06:00</t>
  </si>
  <si>
    <t>06:00 - 07:50</t>
  </si>
  <si>
    <t>17:00 - 21:45</t>
  </si>
  <si>
    <t>12:40 - 13:30</t>
  </si>
  <si>
    <t>15:15 - 16:15</t>
  </si>
  <si>
    <t>19:30 - 21:45</t>
  </si>
  <si>
    <t>19:30 - 21:00 = 0,9 WE</t>
  </si>
  <si>
    <t xml:space="preserve">                            4,2 WE</t>
  </si>
  <si>
    <r>
      <t>06:00 - 07:00 =</t>
    </r>
    <r>
      <rPr>
        <i/>
        <u/>
        <sz val="9"/>
        <color theme="1"/>
        <rFont val="Arial"/>
        <family val="2"/>
      </rPr>
      <t xml:space="preserve"> 0,6 WE</t>
    </r>
  </si>
  <si>
    <r>
      <t xml:space="preserve">06:00 - 07:00 = </t>
    </r>
    <r>
      <rPr>
        <u/>
        <sz val="9"/>
        <color theme="1"/>
        <rFont val="Arial"/>
        <family val="2"/>
      </rPr>
      <t>0,6 WE</t>
    </r>
  </si>
  <si>
    <t xml:space="preserve">Die ausgefüllte Liste bitte für jeden Monat bis spätesens 20. des folgenden Monats </t>
  </si>
  <si>
    <t xml:space="preserve">per Mail an monika.schelling@bsbz.at </t>
  </si>
  <si>
    <t>damit die MDL für den Nachtdienst  geltend gemacht werden können!</t>
  </si>
  <si>
    <t>Montag/Dienstag bis Donnerstag/Freitag Hauptdienst lang</t>
  </si>
  <si>
    <t>Internatsdienste
im betreffenden  Monat</t>
  </si>
  <si>
    <t>= ergibt WE (Amtsberechnung Gehaltsbemessungsstelle)</t>
  </si>
  <si>
    <t>lt. § 68 (6) EStG:</t>
  </si>
  <si>
    <t>LG Monika</t>
  </si>
  <si>
    <t>vom Amt auszufüllen</t>
  </si>
  <si>
    <t>21/22</t>
  </si>
  <si>
    <t xml:space="preserve">Bis spätestens 10. 01. 2022 müssen alle Listen des Jahres 2021 eingelangt sein, </t>
  </si>
  <si>
    <t>Faktor LLVG</t>
  </si>
  <si>
    <t xml:space="preserve">MDL gesamt </t>
  </si>
  <si>
    <t>WE-Ermittlung: ID 2021/22 nach § 8(16) und § 8(20)  LLVG und § 68 EStG</t>
  </si>
  <si>
    <r>
      <rPr>
        <b/>
        <sz val="8"/>
        <color theme="1"/>
        <rFont val="Arial"/>
        <family val="2"/>
      </rPr>
      <t xml:space="preserve">zum Beispiel: </t>
    </r>
    <r>
      <rPr>
        <b/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50,63 WE</t>
    </r>
  </si>
  <si>
    <r>
      <rPr>
        <b/>
        <sz val="8"/>
        <color theme="1"/>
        <rFont val="Arial"/>
        <family val="2"/>
      </rPr>
      <t>zum Beispiel:</t>
    </r>
    <r>
      <rPr>
        <b/>
        <i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2-mal Di/Mi</t>
    </r>
  </si>
  <si>
    <r>
      <rPr>
        <b/>
        <sz val="8"/>
        <color theme="1"/>
        <rFont val="Arial"/>
        <family val="2"/>
      </rPr>
      <t xml:space="preserve">= laut Liste: </t>
    </r>
    <r>
      <rPr>
        <b/>
        <i/>
        <sz val="8"/>
        <color theme="1"/>
        <rFont val="Arial"/>
        <family val="2"/>
      </rPr>
      <t xml:space="preserve">                      </t>
    </r>
    <r>
      <rPr>
        <sz val="8"/>
        <color theme="1"/>
        <rFont val="Arial"/>
        <family val="2"/>
      </rPr>
      <t>2 x 4,5= 9 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</si>
</sst>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&quot; WE&quot;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u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0000"/>
      <name val="Arial"/>
      <family val="2"/>
    </font>
    <font>
      <i/>
      <u/>
      <sz val="9"/>
      <color theme="1"/>
      <name val="Arial"/>
      <family val="2"/>
    </font>
    <font>
      <u/>
      <sz val="9"/>
      <color theme="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5" fontId="9" fillId="0" borderId="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166" fontId="8" fillId="0" borderId="8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5" fontId="10" fillId="0" borderId="8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165" fontId="8" fillId="0" borderId="8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5" fillId="0" borderId="6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Border="1"/>
    <xf numFmtId="165" fontId="3" fillId="0" borderId="0" xfId="0" applyNumberFormat="1" applyFont="1" applyBorder="1"/>
    <xf numFmtId="0" fontId="0" fillId="0" borderId="8" xfId="0" applyFont="1" applyBorder="1"/>
    <xf numFmtId="0" fontId="3" fillId="0" borderId="8" xfId="0" applyFont="1" applyBorder="1"/>
    <xf numFmtId="164" fontId="3" fillId="0" borderId="0" xfId="0" applyNumberFormat="1" applyFont="1" applyBorder="1"/>
    <xf numFmtId="164" fontId="0" fillId="0" borderId="0" xfId="0" applyNumberFormat="1" applyFont="1" applyBorder="1"/>
    <xf numFmtId="164" fontId="7" fillId="0" borderId="0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4" fillId="0" borderId="0" xfId="0" applyFont="1"/>
    <xf numFmtId="0" fontId="1" fillId="0" borderId="0" xfId="0" applyFont="1"/>
    <xf numFmtId="0" fontId="15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7" fillId="0" borderId="0" xfId="0" applyFont="1"/>
    <xf numFmtId="0" fontId="20" fillId="0" borderId="0" xfId="0" applyFont="1"/>
    <xf numFmtId="0" fontId="19" fillId="4" borderId="1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1" xfId="0" quotePrefix="1" applyFont="1" applyFill="1" applyBorder="1" applyAlignment="1">
      <alignment horizontal="center" vertical="center" wrapText="1"/>
    </xf>
    <xf numFmtId="0" fontId="5" fillId="0" borderId="16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0" xfId="0" applyFont="1"/>
    <xf numFmtId="0" fontId="2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topLeftCell="A42" zoomScale="130" zoomScaleNormal="130" zoomScalePageLayoutView="130" workbookViewId="0">
      <selection activeCell="G52" sqref="G52"/>
    </sheetView>
  </sheetViews>
  <sheetFormatPr baseColWidth="10" defaultColWidth="10.88671875" defaultRowHeight="14.4" x14ac:dyDescent="0.3"/>
  <cols>
    <col min="1" max="1" width="12.21875" style="1" customWidth="1"/>
    <col min="2" max="2" width="10.88671875" style="1" customWidth="1"/>
    <col min="3" max="3" width="13.88671875" style="1" customWidth="1"/>
    <col min="4" max="4" width="10.6640625" style="1" customWidth="1"/>
    <col min="5" max="5" width="7.44140625" style="1" customWidth="1"/>
    <col min="6" max="6" width="7.33203125" style="1" customWidth="1"/>
    <col min="7" max="7" width="19.44140625" style="1" customWidth="1"/>
    <col min="8" max="8" width="4.109375" style="1" customWidth="1"/>
    <col min="9" max="16384" width="10.88671875" style="1"/>
  </cols>
  <sheetData>
    <row r="1" spans="1:8" ht="15" thickBot="1" x14ac:dyDescent="0.35"/>
    <row r="2" spans="1:8" ht="21" thickBot="1" x14ac:dyDescent="0.4">
      <c r="A2" s="64" t="s">
        <v>7</v>
      </c>
      <c r="B2" s="65"/>
      <c r="C2" s="65"/>
      <c r="D2" s="65"/>
      <c r="E2" s="65"/>
      <c r="F2" s="65"/>
      <c r="G2" s="66"/>
      <c r="H2" s="2"/>
    </row>
    <row r="3" spans="1:8" x14ac:dyDescent="0.3">
      <c r="A3" s="67" t="s">
        <v>18</v>
      </c>
      <c r="B3" s="67"/>
      <c r="C3" s="67"/>
      <c r="D3" s="67"/>
      <c r="E3" s="67"/>
      <c r="F3" s="67"/>
      <c r="G3" s="67"/>
      <c r="H3" s="2"/>
    </row>
    <row r="4" spans="1:8" ht="8.1" customHeight="1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3" t="s">
        <v>20</v>
      </c>
      <c r="B5" s="73"/>
      <c r="C5" s="73"/>
      <c r="D5" s="3" t="s">
        <v>19</v>
      </c>
      <c r="E5" s="4" t="s">
        <v>45</v>
      </c>
      <c r="F5" s="3" t="s">
        <v>8</v>
      </c>
      <c r="G5" s="50"/>
      <c r="H5" s="2"/>
    </row>
    <row r="6" spans="1:8" ht="9" customHeight="1" thickBot="1" x14ac:dyDescent="0.35">
      <c r="A6" s="2"/>
      <c r="B6" s="2"/>
      <c r="C6" s="2"/>
      <c r="D6" s="2"/>
      <c r="E6" s="2"/>
      <c r="F6" s="2"/>
      <c r="G6" s="2"/>
      <c r="H6" s="2"/>
    </row>
    <row r="7" spans="1:8" ht="36.75" customHeight="1" thickBot="1" x14ac:dyDescent="0.35">
      <c r="A7" s="5" t="s">
        <v>48</v>
      </c>
      <c r="B7" s="68" t="s">
        <v>40</v>
      </c>
      <c r="C7" s="68"/>
      <c r="D7" s="68" t="s">
        <v>6</v>
      </c>
      <c r="E7" s="68"/>
      <c r="F7" s="71" t="s">
        <v>41</v>
      </c>
      <c r="G7" s="72"/>
      <c r="H7" s="2"/>
    </row>
    <row r="8" spans="1:8" ht="21.6" customHeight="1" thickBot="1" x14ac:dyDescent="0.35">
      <c r="A8" s="55" t="s">
        <v>50</v>
      </c>
      <c r="B8" s="69" t="s">
        <v>51</v>
      </c>
      <c r="C8" s="69"/>
      <c r="D8" s="70" t="s">
        <v>52</v>
      </c>
      <c r="E8" s="69"/>
      <c r="F8" s="74" t="s">
        <v>44</v>
      </c>
      <c r="G8" s="75"/>
      <c r="H8" s="2"/>
    </row>
    <row r="9" spans="1:8" ht="27" customHeight="1" thickBot="1" x14ac:dyDescent="0.35">
      <c r="A9" s="49"/>
      <c r="B9" s="58"/>
      <c r="C9" s="59"/>
      <c r="D9" s="60"/>
      <c r="E9" s="59"/>
      <c r="F9" s="56"/>
      <c r="G9" s="57"/>
      <c r="H9" s="2"/>
    </row>
    <row r="10" spans="1:8" ht="12" customHeight="1" thickBot="1" x14ac:dyDescent="0.35">
      <c r="A10" s="61" t="s">
        <v>49</v>
      </c>
      <c r="B10" s="62"/>
      <c r="C10" s="62"/>
      <c r="D10" s="62"/>
      <c r="E10" s="62"/>
      <c r="F10" s="62"/>
      <c r="G10" s="63"/>
      <c r="H10" s="2"/>
    </row>
    <row r="11" spans="1:8" ht="12" customHeight="1" x14ac:dyDescent="0.3">
      <c r="A11" s="29" t="s">
        <v>0</v>
      </c>
      <c r="B11" s="30"/>
      <c r="C11" s="30"/>
      <c r="D11" s="30"/>
      <c r="E11" s="30"/>
      <c r="F11" s="30"/>
      <c r="G11" s="31" t="s">
        <v>9</v>
      </c>
      <c r="H11" s="2"/>
    </row>
    <row r="12" spans="1:8" ht="12" customHeight="1" x14ac:dyDescent="0.3">
      <c r="A12" s="8" t="s">
        <v>1</v>
      </c>
      <c r="B12" s="9" t="s">
        <v>2</v>
      </c>
      <c r="C12" s="9"/>
      <c r="D12" s="9" t="s">
        <v>47</v>
      </c>
      <c r="E12" s="9" t="s">
        <v>3</v>
      </c>
      <c r="F12" s="9" t="s">
        <v>4</v>
      </c>
      <c r="G12" s="22" t="s">
        <v>42</v>
      </c>
      <c r="H12" s="2"/>
    </row>
    <row r="13" spans="1:8" ht="12" customHeight="1" x14ac:dyDescent="0.3">
      <c r="A13" s="47" t="s">
        <v>15</v>
      </c>
      <c r="B13" s="11">
        <v>3.5</v>
      </c>
      <c r="C13" s="10"/>
      <c r="D13" s="11">
        <v>0.9</v>
      </c>
      <c r="E13" s="19">
        <f>B13*D13</f>
        <v>3.15</v>
      </c>
      <c r="F13" s="32"/>
      <c r="G13" s="25">
        <f>E13</f>
        <v>3.15</v>
      </c>
      <c r="H13" s="2"/>
    </row>
    <row r="14" spans="1:8" ht="12" customHeight="1" x14ac:dyDescent="0.3">
      <c r="A14" s="47" t="s">
        <v>16</v>
      </c>
      <c r="B14" s="11">
        <v>8.5</v>
      </c>
      <c r="C14" s="10"/>
      <c r="D14" s="11">
        <f>2.625/9*24/20</f>
        <v>0.35</v>
      </c>
      <c r="E14" s="19">
        <f>B14*D14</f>
        <v>2.9749999999999996</v>
      </c>
      <c r="F14" s="10"/>
      <c r="G14" s="26">
        <f>E14</f>
        <v>2.9749999999999996</v>
      </c>
      <c r="H14" s="2"/>
    </row>
    <row r="15" spans="1:8" ht="12" customHeight="1" x14ac:dyDescent="0.3">
      <c r="A15" s="47" t="s">
        <v>21</v>
      </c>
      <c r="B15" s="11">
        <f>110/60</f>
        <v>1.8333333333333333</v>
      </c>
      <c r="C15" s="10"/>
      <c r="D15" s="11">
        <f>0.5*24/20</f>
        <v>0.6</v>
      </c>
      <c r="E15" s="19">
        <f t="shared" ref="E15" si="0">B15*D15</f>
        <v>1.0999999999999999</v>
      </c>
      <c r="F15" s="32"/>
      <c r="G15" s="26">
        <f>D15</f>
        <v>0.6</v>
      </c>
      <c r="H15" s="2"/>
    </row>
    <row r="16" spans="1:8" ht="12" customHeight="1" x14ac:dyDescent="0.3">
      <c r="A16" s="47"/>
      <c r="B16" s="11"/>
      <c r="C16" s="13"/>
      <c r="D16" s="10"/>
      <c r="E16" s="13"/>
      <c r="F16" s="14">
        <f>E13+E14+E15</f>
        <v>7.2249999999999996</v>
      </c>
      <c r="G16" s="21">
        <f>SUM(G13:G15)</f>
        <v>6.7249999999999996</v>
      </c>
      <c r="H16" s="2"/>
    </row>
    <row r="17" spans="1:8" ht="12" customHeight="1" x14ac:dyDescent="0.3">
      <c r="A17" s="47"/>
      <c r="B17" s="11"/>
      <c r="C17" s="13"/>
      <c r="D17" s="10"/>
      <c r="E17" s="13"/>
      <c r="F17" s="14"/>
      <c r="G17" s="15"/>
      <c r="H17" s="2"/>
    </row>
    <row r="18" spans="1:8" ht="12" customHeight="1" x14ac:dyDescent="0.3">
      <c r="A18" s="48" t="s">
        <v>39</v>
      </c>
      <c r="B18" s="7"/>
      <c r="C18" s="7"/>
      <c r="D18" s="7"/>
      <c r="E18" s="7"/>
      <c r="F18" s="7"/>
      <c r="G18" s="34"/>
      <c r="H18" s="2"/>
    </row>
    <row r="19" spans="1:8" ht="12" customHeight="1" x14ac:dyDescent="0.3">
      <c r="A19" s="47" t="s">
        <v>25</v>
      </c>
      <c r="B19" s="11">
        <v>1</v>
      </c>
      <c r="C19" s="10"/>
      <c r="D19" s="11">
        <f>D15</f>
        <v>0.6</v>
      </c>
      <c r="E19" s="19">
        <f>B19*D19</f>
        <v>0.6</v>
      </c>
      <c r="F19" s="32"/>
      <c r="G19" s="18" t="s">
        <v>5</v>
      </c>
      <c r="H19" s="2"/>
    </row>
    <row r="20" spans="1:8" ht="12" customHeight="1" x14ac:dyDescent="0.3">
      <c r="A20" s="47" t="s">
        <v>12</v>
      </c>
      <c r="B20" s="11">
        <v>5.25</v>
      </c>
      <c r="C20" s="10"/>
      <c r="D20" s="11">
        <f>D19</f>
        <v>0.6</v>
      </c>
      <c r="E20" s="19">
        <f t="shared" ref="E20:E22" si="1">B20*D20</f>
        <v>3.15</v>
      </c>
      <c r="F20" s="32"/>
      <c r="G20" s="41" t="s">
        <v>22</v>
      </c>
      <c r="H20" s="2"/>
    </row>
    <row r="21" spans="1:8" ht="12" customHeight="1" x14ac:dyDescent="0.3">
      <c r="A21" s="47" t="s">
        <v>26</v>
      </c>
      <c r="B21" s="11">
        <v>8.25</v>
      </c>
      <c r="C21" s="10"/>
      <c r="D21" s="11">
        <f>D20/2</f>
        <v>0.3</v>
      </c>
      <c r="E21" s="19">
        <f t="shared" si="1"/>
        <v>2.4750000000000001</v>
      </c>
      <c r="F21" s="32"/>
      <c r="G21" s="41" t="s">
        <v>23</v>
      </c>
      <c r="H21" s="2"/>
    </row>
    <row r="22" spans="1:8" ht="12" customHeight="1" x14ac:dyDescent="0.3">
      <c r="A22" s="8" t="s">
        <v>27</v>
      </c>
      <c r="B22" s="11">
        <f>B15</f>
        <v>1.8333333333333333</v>
      </c>
      <c r="C22" s="10"/>
      <c r="D22" s="11">
        <f>D20</f>
        <v>0.6</v>
      </c>
      <c r="E22" s="19">
        <f t="shared" si="1"/>
        <v>1.0999999999999999</v>
      </c>
      <c r="F22" s="14"/>
      <c r="G22" s="41" t="s">
        <v>34</v>
      </c>
      <c r="H22" s="2"/>
    </row>
    <row r="23" spans="1:8" ht="12" customHeight="1" x14ac:dyDescent="0.3">
      <c r="A23" s="8"/>
      <c r="B23" s="10"/>
      <c r="C23" s="10"/>
      <c r="D23" s="10"/>
      <c r="E23" s="7"/>
      <c r="F23" s="14">
        <f>E19+E20+E21+E22</f>
        <v>7.3249999999999993</v>
      </c>
      <c r="G23" s="24" t="s">
        <v>24</v>
      </c>
      <c r="H23" s="2"/>
    </row>
    <row r="24" spans="1:8" ht="12" customHeight="1" x14ac:dyDescent="0.3">
      <c r="A24" s="6" t="s">
        <v>10</v>
      </c>
      <c r="B24" s="7"/>
      <c r="C24" s="7"/>
      <c r="D24" s="7"/>
      <c r="E24" s="7"/>
      <c r="F24" s="7"/>
      <c r="G24" s="12"/>
      <c r="H24" s="2"/>
    </row>
    <row r="25" spans="1:8" ht="12" customHeight="1" x14ac:dyDescent="0.3">
      <c r="A25" s="8" t="s">
        <v>25</v>
      </c>
      <c r="B25" s="11">
        <v>1</v>
      </c>
      <c r="C25" s="10"/>
      <c r="D25" s="11">
        <f>D19</f>
        <v>0.6</v>
      </c>
      <c r="E25" s="19">
        <f>B25*D25</f>
        <v>0.6</v>
      </c>
      <c r="F25" s="32"/>
      <c r="G25" s="12"/>
      <c r="H25" s="2"/>
    </row>
    <row r="26" spans="1:8" ht="12" customHeight="1" x14ac:dyDescent="0.3">
      <c r="A26" s="8" t="s">
        <v>28</v>
      </c>
      <c r="B26" s="11">
        <v>4.75</v>
      </c>
      <c r="C26" s="10"/>
      <c r="D26" s="11">
        <f t="shared" ref="D26:D28" si="2">D20</f>
        <v>0.6</v>
      </c>
      <c r="E26" s="19">
        <f t="shared" ref="E26:E28" si="3">B26*D26</f>
        <v>2.85</v>
      </c>
      <c r="F26" s="7"/>
      <c r="G26" s="12"/>
      <c r="H26" s="2"/>
    </row>
    <row r="27" spans="1:8" ht="12" customHeight="1" x14ac:dyDescent="0.3">
      <c r="A27" s="8" t="s">
        <v>26</v>
      </c>
      <c r="B27" s="11">
        <f>B21</f>
        <v>8.25</v>
      </c>
      <c r="C27" s="10"/>
      <c r="D27" s="11">
        <f t="shared" si="2"/>
        <v>0.3</v>
      </c>
      <c r="E27" s="19">
        <f t="shared" si="3"/>
        <v>2.4750000000000001</v>
      </c>
      <c r="F27" s="7"/>
      <c r="G27" s="12"/>
      <c r="H27" s="2"/>
    </row>
    <row r="28" spans="1:8" ht="12" customHeight="1" x14ac:dyDescent="0.3">
      <c r="A28" s="8" t="s">
        <v>27</v>
      </c>
      <c r="B28" s="11">
        <f>B22</f>
        <v>1.8333333333333333</v>
      </c>
      <c r="C28" s="10"/>
      <c r="D28" s="11">
        <f t="shared" si="2"/>
        <v>0.6</v>
      </c>
      <c r="E28" s="19">
        <f t="shared" si="3"/>
        <v>1.0999999999999999</v>
      </c>
      <c r="F28" s="14"/>
      <c r="G28" s="34"/>
      <c r="H28" s="2"/>
    </row>
    <row r="29" spans="1:8" ht="12" customHeight="1" x14ac:dyDescent="0.3">
      <c r="A29" s="8"/>
      <c r="B29" s="10"/>
      <c r="C29" s="10"/>
      <c r="D29" s="10"/>
      <c r="E29" s="13"/>
      <c r="F29" s="14">
        <f>E25+E26+E27+E28</f>
        <v>7.0250000000000004</v>
      </c>
      <c r="G29" s="42" t="s">
        <v>24</v>
      </c>
      <c r="H29" s="2"/>
    </row>
    <row r="30" spans="1:8" ht="12" customHeight="1" x14ac:dyDescent="0.3">
      <c r="A30" s="6" t="s">
        <v>11</v>
      </c>
      <c r="B30" s="7"/>
      <c r="C30" s="7"/>
      <c r="D30" s="7"/>
      <c r="E30" s="7"/>
      <c r="F30" s="7"/>
      <c r="G30" s="12"/>
      <c r="H30" s="2"/>
    </row>
    <row r="31" spans="1:8" ht="12" customHeight="1" x14ac:dyDescent="0.3">
      <c r="A31" s="8" t="s">
        <v>25</v>
      </c>
      <c r="B31" s="11">
        <v>1</v>
      </c>
      <c r="C31" s="11"/>
      <c r="D31" s="11">
        <f>D25</f>
        <v>0.6</v>
      </c>
      <c r="E31" s="23">
        <f>B31*D31</f>
        <v>0.6</v>
      </c>
      <c r="F31" s="36"/>
      <c r="G31" s="17"/>
      <c r="H31" s="2"/>
    </row>
    <row r="32" spans="1:8" ht="12" customHeight="1" x14ac:dyDescent="0.3">
      <c r="A32" s="8" t="s">
        <v>12</v>
      </c>
      <c r="B32" s="11">
        <v>5.25</v>
      </c>
      <c r="C32" s="11"/>
      <c r="D32" s="11">
        <f>D26</f>
        <v>0.6</v>
      </c>
      <c r="E32" s="23">
        <f>B32*D32</f>
        <v>3.15</v>
      </c>
      <c r="F32" s="37"/>
      <c r="G32" s="18"/>
      <c r="H32" s="2"/>
    </row>
    <row r="33" spans="1:10" ht="12" customHeight="1" x14ac:dyDescent="0.3">
      <c r="A33" s="8"/>
      <c r="B33" s="11"/>
      <c r="C33" s="11"/>
      <c r="D33" s="11"/>
      <c r="E33" s="27"/>
      <c r="F33" s="38">
        <f>E31+E32</f>
        <v>3.75</v>
      </c>
      <c r="G33" s="18"/>
      <c r="H33" s="2"/>
    </row>
    <row r="34" spans="1:10" ht="12" customHeight="1" x14ac:dyDescent="0.3">
      <c r="A34" s="6" t="s">
        <v>13</v>
      </c>
      <c r="B34" s="23"/>
      <c r="C34" s="23"/>
      <c r="D34" s="11"/>
      <c r="E34" s="23"/>
      <c r="F34" s="14"/>
      <c r="G34" s="16"/>
      <c r="H34" s="2"/>
    </row>
    <row r="35" spans="1:10" ht="12" customHeight="1" x14ac:dyDescent="0.3">
      <c r="A35" s="8" t="s">
        <v>25</v>
      </c>
      <c r="B35" s="23">
        <v>1</v>
      </c>
      <c r="C35" s="23"/>
      <c r="D35" s="11">
        <f>D19</f>
        <v>0.6</v>
      </c>
      <c r="E35" s="23">
        <v>0.6</v>
      </c>
      <c r="F35" s="14"/>
      <c r="G35" s="16"/>
      <c r="H35" s="2"/>
    </row>
    <row r="36" spans="1:10" ht="12" customHeight="1" x14ac:dyDescent="0.3">
      <c r="A36" s="8" t="s">
        <v>28</v>
      </c>
      <c r="B36" s="23">
        <v>4.75</v>
      </c>
      <c r="C36" s="23"/>
      <c r="D36" s="11">
        <f>D20</f>
        <v>0.6</v>
      </c>
      <c r="E36" s="23">
        <v>2.85</v>
      </c>
      <c r="F36" s="38"/>
      <c r="G36" s="12"/>
      <c r="H36" s="2"/>
    </row>
    <row r="37" spans="1:10" ht="12" customHeight="1" x14ac:dyDescent="0.3">
      <c r="A37" s="8"/>
      <c r="B37" s="23"/>
      <c r="C37" s="23"/>
      <c r="D37" s="11"/>
      <c r="E37" s="23"/>
      <c r="F37" s="38">
        <f>E35+E36</f>
        <v>3.45</v>
      </c>
      <c r="G37" s="12"/>
      <c r="H37" s="2"/>
    </row>
    <row r="38" spans="1:10" ht="12" customHeight="1" x14ac:dyDescent="0.3">
      <c r="A38" s="6" t="s">
        <v>17</v>
      </c>
      <c r="B38" s="23"/>
      <c r="C38" s="23"/>
      <c r="D38" s="11"/>
      <c r="E38" s="23"/>
      <c r="F38" s="36"/>
      <c r="G38" s="12"/>
      <c r="H38" s="2"/>
    </row>
    <row r="39" spans="1:10" ht="12" customHeight="1" x14ac:dyDescent="0.3">
      <c r="A39" s="8" t="s">
        <v>29</v>
      </c>
      <c r="B39" s="11">
        <v>0.83299999999999996</v>
      </c>
      <c r="C39" s="11"/>
      <c r="D39" s="11">
        <f>D19</f>
        <v>0.6</v>
      </c>
      <c r="E39" s="11">
        <f>B39*D39</f>
        <v>0.49979999999999997</v>
      </c>
      <c r="F39" s="13"/>
      <c r="G39" s="12"/>
      <c r="H39" s="2"/>
    </row>
    <row r="40" spans="1:10" ht="12" customHeight="1" x14ac:dyDescent="0.3">
      <c r="A40" s="8" t="s">
        <v>30</v>
      </c>
      <c r="B40" s="11">
        <v>1</v>
      </c>
      <c r="C40" s="11"/>
      <c r="D40" s="11">
        <f>D20</f>
        <v>0.6</v>
      </c>
      <c r="E40" s="11">
        <f>B40*D40</f>
        <v>0.6</v>
      </c>
      <c r="F40" s="14"/>
      <c r="G40" s="35"/>
      <c r="H40" s="2"/>
    </row>
    <row r="41" spans="1:10" ht="12" customHeight="1" x14ac:dyDescent="0.3">
      <c r="A41" s="8"/>
      <c r="B41" s="11"/>
      <c r="C41" s="11"/>
      <c r="D41" s="11"/>
      <c r="E41" s="23"/>
      <c r="F41" s="14">
        <f>E39+E40</f>
        <v>1.0997999999999999</v>
      </c>
      <c r="G41" s="35"/>
      <c r="H41" s="2"/>
    </row>
    <row r="42" spans="1:10" ht="12" customHeight="1" x14ac:dyDescent="0.3">
      <c r="A42" s="6" t="s">
        <v>14</v>
      </c>
      <c r="B42" s="11"/>
      <c r="C42" s="11"/>
      <c r="D42" s="11"/>
      <c r="E42" s="11"/>
      <c r="F42" s="11"/>
      <c r="G42" s="34"/>
      <c r="H42" s="2"/>
    </row>
    <row r="43" spans="1:10" ht="12" customHeight="1" x14ac:dyDescent="0.3">
      <c r="A43" s="8" t="s">
        <v>31</v>
      </c>
      <c r="B43" s="11">
        <v>2.25</v>
      </c>
      <c r="C43" s="11"/>
      <c r="D43" s="11">
        <f>D20</f>
        <v>0.6</v>
      </c>
      <c r="E43" s="11">
        <f>B43*D43</f>
        <v>1.3499999999999999</v>
      </c>
      <c r="F43" s="11"/>
      <c r="G43" s="43" t="s">
        <v>32</v>
      </c>
      <c r="H43" s="2"/>
    </row>
    <row r="44" spans="1:10" ht="12" customHeight="1" x14ac:dyDescent="0.3">
      <c r="A44" s="8" t="s">
        <v>26</v>
      </c>
      <c r="B44" s="11">
        <f>B27</f>
        <v>8.25</v>
      </c>
      <c r="C44" s="11"/>
      <c r="D44" s="11">
        <f t="shared" ref="D44:D45" si="4">D21</f>
        <v>0.3</v>
      </c>
      <c r="E44" s="11">
        <f t="shared" ref="E44:E45" si="5">B44*D44</f>
        <v>2.4750000000000001</v>
      </c>
      <c r="F44" s="33"/>
      <c r="G44" s="43" t="s">
        <v>23</v>
      </c>
      <c r="H44" s="2"/>
    </row>
    <row r="45" spans="1:10" ht="12" customHeight="1" x14ac:dyDescent="0.3">
      <c r="A45" s="8" t="s">
        <v>27</v>
      </c>
      <c r="B45" s="23">
        <f>B22</f>
        <v>1.8333333333333333</v>
      </c>
      <c r="C45" s="23"/>
      <c r="D45" s="11">
        <f t="shared" si="4"/>
        <v>0.6</v>
      </c>
      <c r="E45" s="11">
        <f t="shared" si="5"/>
        <v>1.0999999999999999</v>
      </c>
      <c r="G45" s="43" t="s">
        <v>35</v>
      </c>
      <c r="H45" s="2"/>
    </row>
    <row r="46" spans="1:10" ht="12" customHeight="1" thickBot="1" x14ac:dyDescent="0.35">
      <c r="A46" s="20"/>
      <c r="B46" s="28"/>
      <c r="C46" s="28"/>
      <c r="D46" s="28"/>
      <c r="E46" s="28"/>
      <c r="F46" s="39">
        <f>E43+E44+E45</f>
        <v>4.9249999999999998</v>
      </c>
      <c r="G46" s="40" t="s">
        <v>33</v>
      </c>
      <c r="H46" s="2"/>
    </row>
    <row r="47" spans="1:10" ht="6.6" customHeight="1" x14ac:dyDescent="0.3">
      <c r="A47" s="7"/>
      <c r="B47" s="23"/>
      <c r="C47" s="23"/>
      <c r="D47" s="23"/>
      <c r="E47" s="23"/>
      <c r="F47" s="14"/>
      <c r="G47" s="44"/>
      <c r="H47" s="2"/>
    </row>
    <row r="48" spans="1:10" ht="12" customHeight="1" x14ac:dyDescent="0.3">
      <c r="A48" s="51" t="s">
        <v>36</v>
      </c>
      <c r="B48" s="52"/>
      <c r="C48" s="52"/>
      <c r="D48" s="52"/>
      <c r="E48" s="52"/>
      <c r="F48" s="52"/>
      <c r="G48" s="52"/>
      <c r="H48" s="2"/>
      <c r="J48" s="46"/>
    </row>
    <row r="49" spans="1:10" ht="12" customHeight="1" x14ac:dyDescent="0.3">
      <c r="A49" s="52" t="s">
        <v>37</v>
      </c>
      <c r="B49" s="52"/>
      <c r="C49" s="52"/>
      <c r="D49" s="52"/>
      <c r="E49" s="52"/>
      <c r="F49" s="52"/>
      <c r="G49" s="52"/>
      <c r="H49" s="2"/>
      <c r="J49" s="46"/>
    </row>
    <row r="50" spans="1:10" ht="12" customHeight="1" x14ac:dyDescent="0.3">
      <c r="A50" s="76" t="s">
        <v>46</v>
      </c>
      <c r="B50" s="77"/>
      <c r="C50" s="77"/>
      <c r="D50" s="77"/>
      <c r="E50" s="77"/>
      <c r="F50" s="77"/>
      <c r="G50" s="77"/>
      <c r="H50" s="2"/>
      <c r="J50" s="46"/>
    </row>
    <row r="51" spans="1:10" ht="12" customHeight="1" x14ac:dyDescent="0.3">
      <c r="A51" s="76" t="s">
        <v>38</v>
      </c>
      <c r="B51" s="78"/>
      <c r="C51" s="78"/>
      <c r="D51" s="78"/>
      <c r="E51" s="78"/>
      <c r="F51" s="78"/>
      <c r="G51" s="78"/>
      <c r="H51" s="2"/>
      <c r="J51" s="46"/>
    </row>
    <row r="52" spans="1:10" ht="15.6" x14ac:dyDescent="0.3">
      <c r="A52" s="51"/>
      <c r="B52" s="52"/>
      <c r="C52" s="52"/>
      <c r="D52" s="54"/>
      <c r="E52" s="52"/>
      <c r="F52" s="52"/>
      <c r="G52" s="53" t="s">
        <v>43</v>
      </c>
      <c r="H52" s="45"/>
      <c r="I52" s="46"/>
      <c r="J52" s="46"/>
    </row>
    <row r="53" spans="1:10" ht="15.6" x14ac:dyDescent="0.3">
      <c r="A53" s="45"/>
      <c r="B53" s="45"/>
      <c r="C53" s="45"/>
      <c r="D53" s="45"/>
      <c r="E53" s="45"/>
      <c r="F53" s="45"/>
      <c r="G53" s="45"/>
      <c r="H53" s="45"/>
    </row>
  </sheetData>
  <mergeCells count="13">
    <mergeCell ref="F9:G9"/>
    <mergeCell ref="B9:C9"/>
    <mergeCell ref="D9:E9"/>
    <mergeCell ref="A10:G10"/>
    <mergeCell ref="A2:G2"/>
    <mergeCell ref="A3:G3"/>
    <mergeCell ref="B7:C7"/>
    <mergeCell ref="B8:C8"/>
    <mergeCell ref="D7:E7"/>
    <mergeCell ref="D8:E8"/>
    <mergeCell ref="F7:G7"/>
    <mergeCell ref="B5:C5"/>
    <mergeCell ref="F8:G8"/>
  </mergeCells>
  <pageMargins left="0.78740157480314965" right="0.98425196850393704" top="0.98425196850393704" bottom="0.98425196850393704" header="0.51181102362204722" footer="0.51181102362204722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6F689112F4514280C55EC59C88F2CA" ma:contentTypeVersion="14" ma:contentTypeDescription="Ein neues Dokument erstellen." ma:contentTypeScope="" ma:versionID="af09b5faa70f989e851aefda92338ccf">
  <xsd:schema xmlns:xsd="http://www.w3.org/2001/XMLSchema" xmlns:xs="http://www.w3.org/2001/XMLSchema" xmlns:p="http://schemas.microsoft.com/office/2006/metadata/properties" xmlns:ns3="068563ed-44fa-4041-a995-b5a6c6150ed8" xmlns:ns4="3881fbda-4a14-4a74-8731-b000f8846eaa" targetNamespace="http://schemas.microsoft.com/office/2006/metadata/properties" ma:root="true" ma:fieldsID="6d31e8ae7d9803117cda51b8be0706ea" ns3:_="" ns4:_="">
    <xsd:import namespace="068563ed-44fa-4041-a995-b5a6c6150ed8"/>
    <xsd:import namespace="3881fbda-4a14-4a74-8731-b000f8846ea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3:SharedWithDetails" minOccurs="0"/>
                <xsd:element ref="ns3:SharingHintHash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563ed-44fa-4041-a995-b5a6c6150e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1fbda-4a14-4a74-8731-b000f8846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FA7B92-E5E1-479F-BCFC-D194DDB06B9E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068563ed-44fa-4041-a995-b5a6c6150ed8"/>
    <ds:schemaRef ds:uri="http://schemas.microsoft.com/office/infopath/2007/PartnerControls"/>
    <ds:schemaRef ds:uri="3881fbda-4a14-4a74-8731-b000f8846eaa"/>
  </ds:schemaRefs>
</ds:datastoreItem>
</file>

<file path=customXml/itemProps2.xml><?xml version="1.0" encoding="utf-8"?>
<ds:datastoreItem xmlns:ds="http://schemas.openxmlformats.org/officeDocument/2006/customXml" ds:itemID="{35059D39-B7F5-405C-925D-1F5426CB11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8563ed-44fa-4041-a995-b5a6c6150ed8"/>
    <ds:schemaRef ds:uri="3881fbda-4a14-4a74-8731-b000f8846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B95AC2-229A-461C-92B5-0C28C4C150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Schelling</dc:creator>
  <cp:lastModifiedBy>Monika Schelling</cp:lastModifiedBy>
  <cp:lastPrinted>2021-12-05T11:20:39Z</cp:lastPrinted>
  <dcterms:created xsi:type="dcterms:W3CDTF">2014-11-11T15:31:09Z</dcterms:created>
  <dcterms:modified xsi:type="dcterms:W3CDTF">2021-12-05T11:30:02Z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0x010100C46F689112F4514280C55EC59C88F2CA</vt:lpwstr>
  </property>
</Properties>
</file>