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7850" windowHeight="10470"/>
  </bookViews>
  <sheets>
    <sheet name="Tabelle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E43" i="1"/>
  <c r="B15" i="1"/>
  <c r="B21" i="1"/>
  <c r="B44" i="1"/>
  <c r="E44" i="1"/>
  <c r="F45" i="1"/>
  <c r="B38" i="1"/>
  <c r="E38" i="1"/>
  <c r="E39" i="1"/>
  <c r="F40" i="1"/>
  <c r="E34" i="1"/>
  <c r="E35" i="1"/>
  <c r="F36" i="1"/>
  <c r="E30" i="1"/>
  <c r="E31" i="1"/>
  <c r="F32" i="1"/>
  <c r="E25" i="1"/>
  <c r="D26" i="1"/>
  <c r="E26" i="1"/>
  <c r="B27" i="1"/>
  <c r="E27" i="1"/>
  <c r="E24" i="1"/>
  <c r="D14" i="1"/>
  <c r="E14" i="1"/>
  <c r="G14" i="1"/>
  <c r="E13" i="1"/>
  <c r="G13" i="1"/>
  <c r="F28" i="1"/>
  <c r="E21" i="1"/>
  <c r="E18" i="1"/>
  <c r="E19" i="1"/>
  <c r="D20" i="1"/>
  <c r="E20" i="1"/>
  <c r="F22" i="1"/>
  <c r="E15" i="1"/>
  <c r="F16" i="1"/>
  <c r="G16" i="1"/>
</calcChain>
</file>

<file path=xl/sharedStrings.xml><?xml version="1.0" encoding="utf-8"?>
<sst xmlns="http://schemas.openxmlformats.org/spreadsheetml/2006/main" count="63" uniqueCount="54">
  <si>
    <t xml:space="preserve">Nachtdienstmeldung nach EStG § 68 </t>
  </si>
  <si>
    <t>(BSBZ Vorarlberg, Rheinhofstraße 16) "Altrecht"</t>
  </si>
  <si>
    <r>
      <t>Name:</t>
    </r>
    <r>
      <rPr>
        <b/>
        <sz val="11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 xml:space="preserve">                                                </t>
    </r>
  </si>
  <si>
    <t>Schuljahr:</t>
  </si>
  <si>
    <t>20/21</t>
  </si>
  <si>
    <t>Monat:</t>
  </si>
  <si>
    <t>MDL gesamt – Amtsabrechnung IIa</t>
  </si>
  <si>
    <t>Internatsdienste
im betreffenden Monat</t>
  </si>
  <si>
    <t>WE Internatsdienst
in der Nacht (EStG)</t>
  </si>
  <si>
    <t>= ergibt WE (Amtsberechnung Gehaltsbemessungsstelle)</t>
  </si>
  <si>
    <t>z.B.: Monat November – 
28,75 WE  MDL gesamt</t>
  </si>
  <si>
    <t>3-mal Di/Mi</t>
  </si>
  <si>
    <t>= laut Liste:
3 x 3,75=11,25</t>
  </si>
  <si>
    <t>Vom Amt erledigt!
(Daher freilassen)</t>
  </si>
  <si>
    <t>WE-Ermittlung: ID 2020/2021 (nach § 68 LLDG und § 60 EStG)</t>
  </si>
  <si>
    <t>Sonntag:</t>
  </si>
  <si>
    <t xml:space="preserve">Begünstigte MDL-WE </t>
  </si>
  <si>
    <t>Zeitraum:</t>
  </si>
  <si>
    <t>Std./Einh.</t>
  </si>
  <si>
    <t>Faktor/LLDG</t>
  </si>
  <si>
    <t>WE</t>
  </si>
  <si>
    <t>Summe:</t>
  </si>
  <si>
    <t>lt. § 68 (6) EStG.:</t>
  </si>
  <si>
    <t>18:00 – 21:30</t>
  </si>
  <si>
    <t>21:30 – 06:00</t>
  </si>
  <si>
    <t>06:00 – 07:50</t>
  </si>
  <si>
    <t>Montag/Dienstag bis Donnerstag/Freitag Hauptdienst lang</t>
  </si>
  <si>
    <t>12.40 - 13.40</t>
  </si>
  <si>
    <t>16.30 - 21.45</t>
  </si>
  <si>
    <t>19:00 - 21:00 = 1,00 WE</t>
  </si>
  <si>
    <t>21.45 - 06.00</t>
  </si>
  <si>
    <t>21:00 - 06:00 = 2,25 WE</t>
  </si>
  <si>
    <t>06.00 - 07.50</t>
  </si>
  <si>
    <r>
      <t xml:space="preserve">06:00 - 07:00 = </t>
    </r>
    <r>
      <rPr>
        <i/>
        <u/>
        <sz val="9"/>
        <color theme="1"/>
        <rFont val="Arial"/>
        <family val="2"/>
      </rPr>
      <t>0,50 WE</t>
    </r>
  </si>
  <si>
    <t>3,75 WE</t>
  </si>
  <si>
    <t>Montag/Dienstag bis Donnerstag/Freitag Hauptdiesnt kurz Hauptdienst kurz</t>
  </si>
  <si>
    <t>17.00 - 21.45</t>
  </si>
  <si>
    <t>Dritt-Dienst lang</t>
  </si>
  <si>
    <t>16:30 - 21:45</t>
  </si>
  <si>
    <t>Dritt-Dienst kurz</t>
  </si>
  <si>
    <t>17.00  - 21.45</t>
  </si>
  <si>
    <t>Freitag:</t>
  </si>
  <si>
    <t>12.40 -13.30</t>
  </si>
  <si>
    <t>15.15 -16.15</t>
  </si>
  <si>
    <t>Freitag/Samstag</t>
  </si>
  <si>
    <t>19.30 - 21.45</t>
  </si>
  <si>
    <t>19:30 - 21:00 = 0,75 WE</t>
  </si>
  <si>
    <r>
      <t>06:00 - 07:00 =</t>
    </r>
    <r>
      <rPr>
        <i/>
        <u/>
        <sz val="9"/>
        <color theme="1"/>
        <rFont val="Arial"/>
        <family val="2"/>
      </rPr>
      <t xml:space="preserve"> 0,50 WE</t>
    </r>
  </si>
  <si>
    <t>3,50 WE</t>
  </si>
  <si>
    <t xml:space="preserve">Die ausgefüllte Liste bitte für jeden Monat bis spätesens 20. des folgenden Monats </t>
  </si>
  <si>
    <t xml:space="preserve">per Mail an monika.schelling@bsbz.at </t>
  </si>
  <si>
    <t xml:space="preserve">Bis spätestens 10. 01. 2021 müssen alle Listen des Jahres 2020 eingelangt sein, </t>
  </si>
  <si>
    <t>damit die MDL für den Nachtdienst  geltend gemacht werden können!</t>
  </si>
  <si>
    <t>LG Monika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</si>
</sst>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&quot; WE&quot;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u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0" fillId="0" borderId="13" xfId="0" applyFont="1" applyBorder="1"/>
    <xf numFmtId="0" fontId="3" fillId="0" borderId="0" xfId="0" applyFont="1"/>
    <xf numFmtId="0" fontId="5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0" fontId="3" fillId="0" borderId="13" xfId="0" applyFont="1" applyBorder="1"/>
    <xf numFmtId="0" fontId="5" fillId="0" borderId="5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4" fontId="8" fillId="0" borderId="14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9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166" fontId="9" fillId="0" borderId="13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3" fillId="0" borderId="14" xfId="0" applyFont="1" applyBorder="1"/>
    <xf numFmtId="164" fontId="5" fillId="0" borderId="14" xfId="0" applyNumberFormat="1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0" fontId="0" fillId="0" borderId="14" xfId="0" applyFont="1" applyBorder="1"/>
    <xf numFmtId="164" fontId="5" fillId="0" borderId="14" xfId="0" applyNumberFormat="1" applyFont="1" applyBorder="1" applyAlignment="1">
      <alignment horizontal="right" vertical="center"/>
    </xf>
    <xf numFmtId="164" fontId="3" fillId="0" borderId="14" xfId="0" applyNumberFormat="1" applyFont="1" applyBorder="1"/>
    <xf numFmtId="164" fontId="8" fillId="0" borderId="19" xfId="0" applyNumberFormat="1" applyFont="1" applyBorder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11" fillId="0" borderId="13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0" fillId="0" borderId="23" xfId="0" applyFont="1" applyBorder="1"/>
    <xf numFmtId="0" fontId="15" fillId="0" borderId="13" xfId="0" applyFont="1" applyBorder="1"/>
    <xf numFmtId="0" fontId="9" fillId="0" borderId="13" xfId="0" applyFont="1" applyBorder="1" applyAlignment="1">
      <alignment horizontal="right" vertical="center"/>
    </xf>
    <xf numFmtId="0" fontId="9" fillId="0" borderId="13" xfId="0" applyFont="1" applyBorder="1" applyAlignment="1">
      <alignment horizontal="right"/>
    </xf>
    <xf numFmtId="164" fontId="9" fillId="0" borderId="13" xfId="0" applyNumberFormat="1" applyFont="1" applyBorder="1" applyAlignment="1">
      <alignment vertical="center"/>
    </xf>
    <xf numFmtId="164" fontId="9" fillId="0" borderId="13" xfId="0" applyNumberFormat="1" applyFont="1" applyBorder="1" applyAlignment="1">
      <alignment horizontal="right" vertical="center"/>
    </xf>
    <xf numFmtId="164" fontId="14" fillId="0" borderId="13" xfId="0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vertical="center"/>
    </xf>
    <xf numFmtId="0" fontId="16" fillId="0" borderId="0" xfId="0" applyFont="1"/>
    <xf numFmtId="0" fontId="17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9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9" fillId="0" borderId="21" xfId="0" quotePrefix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125" zoomScaleNormal="125" zoomScalePageLayoutView="166" workbookViewId="0">
      <selection activeCell="M16" sqref="M16"/>
    </sheetView>
  </sheetViews>
  <sheetFormatPr baseColWidth="10" defaultColWidth="10.85546875" defaultRowHeight="15" x14ac:dyDescent="0.25"/>
  <cols>
    <col min="1" max="1" width="16.85546875" style="1" customWidth="1"/>
    <col min="2" max="2" width="12.7109375" style="1" customWidth="1"/>
    <col min="3" max="3" width="6.7109375" style="1" customWidth="1"/>
    <col min="4" max="4" width="9.42578125" style="1" customWidth="1"/>
    <col min="5" max="5" width="8" style="1" customWidth="1"/>
    <col min="6" max="6" width="9.140625" style="1" customWidth="1"/>
    <col min="7" max="7" width="21.42578125" style="1" customWidth="1"/>
    <col min="8" max="8" width="2.140625" style="1" customWidth="1"/>
    <col min="9" max="16384" width="10.85546875" style="1"/>
  </cols>
  <sheetData>
    <row r="1" spans="1:9" ht="15.75" thickBot="1" x14ac:dyDescent="0.3"/>
    <row r="2" spans="1:9" ht="21" thickBot="1" x14ac:dyDescent="0.35">
      <c r="A2" s="71" t="s">
        <v>0</v>
      </c>
      <c r="B2" s="72"/>
      <c r="C2" s="72"/>
      <c r="D2" s="72"/>
      <c r="E2" s="72"/>
      <c r="F2" s="72"/>
      <c r="G2" s="73"/>
      <c r="H2" s="3"/>
      <c r="I2" s="3"/>
    </row>
    <row r="3" spans="1:9" x14ac:dyDescent="0.25">
      <c r="A3" s="74" t="s">
        <v>1</v>
      </c>
      <c r="B3" s="74"/>
      <c r="C3" s="74"/>
      <c r="D3" s="74"/>
      <c r="E3" s="74"/>
      <c r="F3" s="74"/>
      <c r="G3" s="74"/>
      <c r="H3" s="3"/>
      <c r="I3" s="3"/>
    </row>
    <row r="4" spans="1:9" ht="11.1" customHeight="1" x14ac:dyDescent="0.25">
      <c r="A4" s="22"/>
      <c r="B4" s="22"/>
      <c r="C4" s="3"/>
      <c r="D4" s="3"/>
      <c r="E4" s="3"/>
      <c r="F4" s="3"/>
      <c r="G4" s="3"/>
      <c r="H4" s="3"/>
      <c r="I4" s="3"/>
    </row>
    <row r="5" spans="1:9" x14ac:dyDescent="0.25">
      <c r="A5" s="23" t="s">
        <v>2</v>
      </c>
      <c r="B5" s="78"/>
      <c r="C5" s="78"/>
      <c r="D5" s="61" t="s">
        <v>3</v>
      </c>
      <c r="E5" s="21" t="s">
        <v>4</v>
      </c>
      <c r="F5" s="3" t="s">
        <v>5</v>
      </c>
      <c r="G5" s="62"/>
      <c r="H5" s="3"/>
      <c r="I5" s="3"/>
    </row>
    <row r="6" spans="1:9" ht="9.9499999999999993" customHeight="1" thickBot="1" x14ac:dyDescent="0.3">
      <c r="A6" s="22"/>
      <c r="B6" s="22"/>
      <c r="C6" s="3"/>
      <c r="D6" s="3"/>
      <c r="E6" s="3"/>
      <c r="F6" s="3"/>
      <c r="G6" s="3"/>
      <c r="H6" s="3"/>
      <c r="I6" s="3"/>
    </row>
    <row r="7" spans="1:9" ht="36.75" customHeight="1" thickBot="1" x14ac:dyDescent="0.3">
      <c r="A7" s="4" t="s">
        <v>6</v>
      </c>
      <c r="B7" s="75" t="s">
        <v>7</v>
      </c>
      <c r="C7" s="75"/>
      <c r="D7" s="75" t="s">
        <v>8</v>
      </c>
      <c r="E7" s="75"/>
      <c r="F7" s="76" t="s">
        <v>9</v>
      </c>
      <c r="G7" s="77"/>
      <c r="H7" s="3"/>
      <c r="I7" s="3"/>
    </row>
    <row r="8" spans="1:9" ht="27" customHeight="1" x14ac:dyDescent="0.25">
      <c r="A8" s="60" t="s">
        <v>10</v>
      </c>
      <c r="B8" s="67" t="s">
        <v>11</v>
      </c>
      <c r="C8" s="67"/>
      <c r="D8" s="70" t="s">
        <v>12</v>
      </c>
      <c r="E8" s="67"/>
      <c r="F8" s="67" t="s">
        <v>13</v>
      </c>
      <c r="G8" s="68"/>
      <c r="H8" s="3"/>
      <c r="I8" s="3"/>
    </row>
    <row r="9" spans="1:9" ht="27" customHeight="1" thickBot="1" x14ac:dyDescent="0.3">
      <c r="A9" s="5"/>
      <c r="B9" s="66"/>
      <c r="C9" s="66"/>
      <c r="D9" s="66"/>
      <c r="E9" s="66"/>
      <c r="F9" s="66"/>
      <c r="G9" s="69"/>
      <c r="H9" s="3"/>
      <c r="I9" s="3"/>
    </row>
    <row r="10" spans="1:9" ht="15.75" thickBot="1" x14ac:dyDescent="0.3">
      <c r="A10" s="63" t="s">
        <v>14</v>
      </c>
      <c r="B10" s="64"/>
      <c r="C10" s="64"/>
      <c r="D10" s="64"/>
      <c r="E10" s="64"/>
      <c r="F10" s="64"/>
      <c r="G10" s="65"/>
      <c r="H10" s="3"/>
      <c r="I10" s="3"/>
    </row>
    <row r="11" spans="1:9" ht="12" customHeight="1" x14ac:dyDescent="0.25">
      <c r="A11" s="29" t="s">
        <v>15</v>
      </c>
      <c r="B11" s="30"/>
      <c r="C11" s="30"/>
      <c r="D11" s="30"/>
      <c r="E11" s="30"/>
      <c r="F11" s="31"/>
      <c r="G11" s="24" t="s">
        <v>16</v>
      </c>
      <c r="H11" s="3"/>
      <c r="I11" s="3"/>
    </row>
    <row r="12" spans="1:9" ht="12" customHeight="1" x14ac:dyDescent="0.25">
      <c r="A12" s="8" t="s">
        <v>17</v>
      </c>
      <c r="B12" s="9" t="s">
        <v>18</v>
      </c>
      <c r="C12" s="9"/>
      <c r="D12" s="10" t="s">
        <v>19</v>
      </c>
      <c r="E12" s="9" t="s">
        <v>20</v>
      </c>
      <c r="F12" s="32" t="s">
        <v>21</v>
      </c>
      <c r="G12" s="24" t="s">
        <v>22</v>
      </c>
      <c r="H12" s="3"/>
      <c r="I12" s="3"/>
    </row>
    <row r="13" spans="1:9" ht="12" customHeight="1" x14ac:dyDescent="0.25">
      <c r="A13" s="58" t="s">
        <v>23</v>
      </c>
      <c r="B13" s="11">
        <v>3.5</v>
      </c>
      <c r="C13" s="10"/>
      <c r="D13" s="11">
        <v>0.75</v>
      </c>
      <c r="E13" s="12">
        <f>B13*D13</f>
        <v>2.625</v>
      </c>
      <c r="F13" s="33"/>
      <c r="G13" s="53">
        <f>E13</f>
        <v>2.625</v>
      </c>
      <c r="H13" s="3"/>
      <c r="I13" s="3"/>
    </row>
    <row r="14" spans="1:9" ht="12" customHeight="1" x14ac:dyDescent="0.25">
      <c r="A14" s="58" t="s">
        <v>24</v>
      </c>
      <c r="B14" s="11">
        <v>8.5</v>
      </c>
      <c r="C14" s="10"/>
      <c r="D14" s="11">
        <f>2.625/9</f>
        <v>0.29166666666666669</v>
      </c>
      <c r="E14" s="12">
        <f>B14*D14</f>
        <v>2.479166666666667</v>
      </c>
      <c r="F14" s="34"/>
      <c r="G14" s="54">
        <f>E14</f>
        <v>2.479166666666667</v>
      </c>
      <c r="H14" s="3"/>
      <c r="I14" s="3"/>
    </row>
    <row r="15" spans="1:9" ht="12" customHeight="1" x14ac:dyDescent="0.25">
      <c r="A15" s="58" t="s">
        <v>25</v>
      </c>
      <c r="B15" s="11">
        <f>110/60</f>
        <v>1.8333333333333333</v>
      </c>
      <c r="C15" s="10"/>
      <c r="D15" s="11">
        <v>0.5</v>
      </c>
      <c r="E15" s="12">
        <f>B15*D15</f>
        <v>0.91666666666666663</v>
      </c>
      <c r="F15" s="35"/>
      <c r="G15" s="55">
        <v>0.5</v>
      </c>
      <c r="H15" s="3"/>
      <c r="I15" s="3"/>
    </row>
    <row r="16" spans="1:9" ht="12" customHeight="1" x14ac:dyDescent="0.25">
      <c r="A16" s="58"/>
      <c r="B16" s="11"/>
      <c r="C16" s="12"/>
      <c r="D16" s="10"/>
      <c r="E16" s="12"/>
      <c r="F16" s="19">
        <f>E13+E14+E15+E16</f>
        <v>6.0208333333333339</v>
      </c>
      <c r="G16" s="56">
        <f>SUM(G13:G15)</f>
        <v>5.604166666666667</v>
      </c>
      <c r="H16" s="3"/>
      <c r="I16" s="3"/>
    </row>
    <row r="17" spans="1:9" ht="12" customHeight="1" x14ac:dyDescent="0.25">
      <c r="A17" s="59" t="s">
        <v>26</v>
      </c>
      <c r="B17" s="7"/>
      <c r="C17" s="7"/>
      <c r="D17" s="7"/>
      <c r="E17" s="13"/>
      <c r="F17" s="36"/>
      <c r="G17" s="28"/>
      <c r="H17" s="3"/>
      <c r="I17" s="3"/>
    </row>
    <row r="18" spans="1:9" ht="12" customHeight="1" x14ac:dyDescent="0.25">
      <c r="A18" s="58" t="s">
        <v>27</v>
      </c>
      <c r="B18" s="11">
        <v>1</v>
      </c>
      <c r="C18" s="11"/>
      <c r="D18" s="11">
        <v>0.5</v>
      </c>
      <c r="E18" s="12">
        <f>B18*D18</f>
        <v>0.5</v>
      </c>
      <c r="F18" s="36"/>
      <c r="G18" s="50"/>
      <c r="H18" s="3"/>
      <c r="I18" s="3"/>
    </row>
    <row r="19" spans="1:9" ht="12" customHeight="1" x14ac:dyDescent="0.25">
      <c r="A19" s="58" t="s">
        <v>28</v>
      </c>
      <c r="B19" s="11">
        <v>5.25</v>
      </c>
      <c r="C19" s="11"/>
      <c r="D19" s="11">
        <v>0.5</v>
      </c>
      <c r="E19" s="12">
        <f t="shared" ref="E19:E21" si="0">B19*D19</f>
        <v>2.625</v>
      </c>
      <c r="F19" s="36"/>
      <c r="G19" s="51" t="s">
        <v>29</v>
      </c>
      <c r="H19" s="3"/>
      <c r="I19" s="3"/>
    </row>
    <row r="20" spans="1:9" ht="12" customHeight="1" x14ac:dyDescent="0.25">
      <c r="A20" s="58" t="s">
        <v>30</v>
      </c>
      <c r="B20" s="11">
        <v>8.25</v>
      </c>
      <c r="C20" s="11"/>
      <c r="D20" s="11">
        <f>2.25/9</f>
        <v>0.25</v>
      </c>
      <c r="E20" s="12">
        <f t="shared" si="0"/>
        <v>2.0625</v>
      </c>
      <c r="F20" s="36"/>
      <c r="G20" s="51" t="s">
        <v>31</v>
      </c>
      <c r="H20" s="3"/>
      <c r="I20" s="3"/>
    </row>
    <row r="21" spans="1:9" ht="12" customHeight="1" x14ac:dyDescent="0.25">
      <c r="A21" s="8" t="s">
        <v>32</v>
      </c>
      <c r="B21" s="11">
        <f>B15</f>
        <v>1.8333333333333333</v>
      </c>
      <c r="C21" s="11"/>
      <c r="D21" s="11">
        <v>0.5</v>
      </c>
      <c r="E21" s="12">
        <f t="shared" si="0"/>
        <v>0.91666666666666663</v>
      </c>
      <c r="F21" s="19"/>
      <c r="G21" s="51" t="s">
        <v>33</v>
      </c>
      <c r="H21" s="3"/>
      <c r="I21" s="3"/>
    </row>
    <row r="22" spans="1:9" ht="12" customHeight="1" x14ac:dyDescent="0.25">
      <c r="A22" s="8"/>
      <c r="B22" s="11"/>
      <c r="C22" s="11"/>
      <c r="D22" s="11"/>
      <c r="E22" s="12"/>
      <c r="F22" s="19">
        <f>E18+E19+E20+E21</f>
        <v>6.104166666666667</v>
      </c>
      <c r="G22" s="43" t="s">
        <v>34</v>
      </c>
      <c r="H22" s="3"/>
      <c r="I22" s="3"/>
    </row>
    <row r="23" spans="1:9" ht="12" customHeight="1" x14ac:dyDescent="0.25">
      <c r="A23" s="6" t="s">
        <v>35</v>
      </c>
      <c r="B23" s="18"/>
      <c r="C23" s="18"/>
      <c r="D23" s="18"/>
      <c r="E23" s="13"/>
      <c r="F23" s="36"/>
      <c r="G23" s="25"/>
      <c r="H23" s="3"/>
      <c r="I23" s="3"/>
    </row>
    <row r="24" spans="1:9" ht="12" customHeight="1" x14ac:dyDescent="0.25">
      <c r="A24" s="8" t="s">
        <v>27</v>
      </c>
      <c r="B24" s="11">
        <v>1</v>
      </c>
      <c r="C24" s="11"/>
      <c r="D24" s="11">
        <v>0.5</v>
      </c>
      <c r="E24" s="12">
        <f>B24*D24</f>
        <v>0.5</v>
      </c>
      <c r="F24" s="36"/>
      <c r="G24" s="25"/>
      <c r="H24" s="3"/>
      <c r="I24" s="3"/>
    </row>
    <row r="25" spans="1:9" ht="12" customHeight="1" x14ac:dyDescent="0.25">
      <c r="A25" s="8" t="s">
        <v>36</v>
      </c>
      <c r="B25" s="11">
        <v>4.75</v>
      </c>
      <c r="C25" s="11"/>
      <c r="D25" s="11">
        <v>0.5</v>
      </c>
      <c r="E25" s="12">
        <f t="shared" ref="E25:E27" si="1">B25*D25</f>
        <v>2.375</v>
      </c>
      <c r="F25" s="36"/>
      <c r="G25" s="25"/>
      <c r="H25" s="3"/>
      <c r="I25" s="3"/>
    </row>
    <row r="26" spans="1:9" ht="12" customHeight="1" x14ac:dyDescent="0.25">
      <c r="A26" s="8" t="s">
        <v>30</v>
      </c>
      <c r="B26" s="11">
        <v>8.25</v>
      </c>
      <c r="C26" s="11"/>
      <c r="D26" s="11">
        <f>2.25/9</f>
        <v>0.25</v>
      </c>
      <c r="E26" s="12">
        <f t="shared" si="1"/>
        <v>2.0625</v>
      </c>
      <c r="F26" s="36"/>
      <c r="G26" s="25"/>
      <c r="H26" s="3"/>
      <c r="I26" s="3"/>
    </row>
    <row r="27" spans="1:9" ht="12" customHeight="1" x14ac:dyDescent="0.25">
      <c r="A27" s="8" t="s">
        <v>32</v>
      </c>
      <c r="B27" s="11">
        <f>B15</f>
        <v>1.8333333333333333</v>
      </c>
      <c r="C27" s="11"/>
      <c r="D27" s="11">
        <v>0.5</v>
      </c>
      <c r="E27" s="12">
        <f t="shared" si="1"/>
        <v>0.91666666666666663</v>
      </c>
      <c r="F27" s="19"/>
      <c r="G27" s="49"/>
      <c r="H27" s="3"/>
      <c r="I27" s="3"/>
    </row>
    <row r="28" spans="1:9" ht="12" customHeight="1" x14ac:dyDescent="0.25">
      <c r="A28" s="8"/>
      <c r="B28" s="11"/>
      <c r="C28" s="11"/>
      <c r="D28" s="11"/>
      <c r="E28" s="12"/>
      <c r="F28" s="37">
        <f>E24+E25+E26+E27</f>
        <v>5.854166666666667</v>
      </c>
      <c r="G28" s="43" t="s">
        <v>34</v>
      </c>
      <c r="H28" s="3"/>
      <c r="I28" s="3"/>
    </row>
    <row r="29" spans="1:9" ht="12" customHeight="1" x14ac:dyDescent="0.25">
      <c r="A29" s="6" t="s">
        <v>37</v>
      </c>
      <c r="B29" s="18"/>
      <c r="C29" s="18"/>
      <c r="D29" s="18"/>
      <c r="E29" s="13"/>
      <c r="F29" s="38"/>
      <c r="G29" s="25"/>
      <c r="H29" s="3"/>
      <c r="I29" s="3"/>
    </row>
    <row r="30" spans="1:9" ht="12" customHeight="1" x14ac:dyDescent="0.25">
      <c r="A30" s="8" t="s">
        <v>27</v>
      </c>
      <c r="B30" s="11">
        <v>1</v>
      </c>
      <c r="C30" s="11"/>
      <c r="D30" s="11">
        <v>0.5</v>
      </c>
      <c r="E30" s="12">
        <f>B30*D30</f>
        <v>0.5</v>
      </c>
      <c r="F30" s="36"/>
      <c r="G30" s="27"/>
      <c r="H30" s="3"/>
      <c r="I30" s="3"/>
    </row>
    <row r="31" spans="1:9" ht="12" customHeight="1" x14ac:dyDescent="0.25">
      <c r="A31" s="8" t="s">
        <v>38</v>
      </c>
      <c r="B31" s="11">
        <v>5.25</v>
      </c>
      <c r="C31" s="11"/>
      <c r="D31" s="11">
        <v>0.5</v>
      </c>
      <c r="E31" s="12">
        <f t="shared" ref="E31" si="2">B31*D31</f>
        <v>2.625</v>
      </c>
      <c r="F31" s="38"/>
      <c r="G31" s="28"/>
      <c r="H31" s="3"/>
      <c r="I31" s="3"/>
    </row>
    <row r="32" spans="1:9" ht="12" customHeight="1" x14ac:dyDescent="0.25">
      <c r="A32" s="8"/>
      <c r="B32" s="11"/>
      <c r="C32" s="11"/>
      <c r="D32" s="11"/>
      <c r="E32" s="12"/>
      <c r="F32" s="37">
        <f>E30+E31</f>
        <v>3.125</v>
      </c>
      <c r="G32" s="28"/>
      <c r="H32" s="3"/>
      <c r="I32" s="3"/>
    </row>
    <row r="33" spans="1:9" ht="12" customHeight="1" x14ac:dyDescent="0.25">
      <c r="A33" s="6" t="s">
        <v>39</v>
      </c>
      <c r="B33" s="18"/>
      <c r="C33" s="18"/>
      <c r="D33" s="18"/>
      <c r="E33" s="13"/>
      <c r="F33" s="19"/>
      <c r="G33" s="26"/>
      <c r="H33" s="3"/>
      <c r="I33" s="3"/>
    </row>
    <row r="34" spans="1:9" ht="12" customHeight="1" x14ac:dyDescent="0.25">
      <c r="A34" s="8" t="s">
        <v>27</v>
      </c>
      <c r="B34" s="18">
        <v>1</v>
      </c>
      <c r="C34" s="18"/>
      <c r="D34" s="18">
        <v>0.5</v>
      </c>
      <c r="E34" s="13">
        <f>B34*D34</f>
        <v>0.5</v>
      </c>
      <c r="F34" s="19"/>
      <c r="G34" s="26"/>
      <c r="H34" s="3"/>
      <c r="I34" s="3"/>
    </row>
    <row r="35" spans="1:9" ht="12" customHeight="1" x14ac:dyDescent="0.25">
      <c r="A35" s="8" t="s">
        <v>40</v>
      </c>
      <c r="B35" s="18">
        <v>4.75</v>
      </c>
      <c r="C35" s="18"/>
      <c r="D35" s="18">
        <v>0.5</v>
      </c>
      <c r="E35" s="13">
        <f>B35*D35</f>
        <v>2.375</v>
      </c>
      <c r="F35" s="38"/>
      <c r="G35" s="25"/>
      <c r="H35" s="3"/>
      <c r="I35" s="3"/>
    </row>
    <row r="36" spans="1:9" ht="12" customHeight="1" x14ac:dyDescent="0.25">
      <c r="A36" s="8"/>
      <c r="B36" s="18"/>
      <c r="C36" s="18"/>
      <c r="D36" s="18"/>
      <c r="E36" s="13"/>
      <c r="F36" s="37">
        <f>E34+E35</f>
        <v>2.875</v>
      </c>
      <c r="G36" s="25"/>
      <c r="H36" s="3"/>
      <c r="I36" s="3"/>
    </row>
    <row r="37" spans="1:9" ht="12" customHeight="1" x14ac:dyDescent="0.25">
      <c r="A37" s="6" t="s">
        <v>41</v>
      </c>
      <c r="B37" s="18"/>
      <c r="C37" s="18"/>
      <c r="D37" s="18"/>
      <c r="E37" s="13"/>
      <c r="F37" s="37"/>
      <c r="G37" s="25"/>
      <c r="H37" s="3"/>
      <c r="I37" s="3"/>
    </row>
    <row r="38" spans="1:9" ht="12" customHeight="1" x14ac:dyDescent="0.25">
      <c r="A38" s="8" t="s">
        <v>42</v>
      </c>
      <c r="B38" s="11">
        <f>50/60</f>
        <v>0.83333333333333337</v>
      </c>
      <c r="C38" s="11"/>
      <c r="D38" s="11">
        <v>0.5</v>
      </c>
      <c r="E38" s="12">
        <f>B38*D38</f>
        <v>0.41666666666666669</v>
      </c>
      <c r="F38" s="39"/>
      <c r="G38" s="25"/>
      <c r="H38" s="3"/>
      <c r="I38" s="3"/>
    </row>
    <row r="39" spans="1:9" ht="12" customHeight="1" x14ac:dyDescent="0.25">
      <c r="A39" s="8" t="s">
        <v>43</v>
      </c>
      <c r="B39" s="11">
        <v>1</v>
      </c>
      <c r="C39" s="11"/>
      <c r="D39" s="11">
        <v>0.5</v>
      </c>
      <c r="E39" s="12">
        <f>B39*D39</f>
        <v>0.5</v>
      </c>
      <c r="F39" s="38"/>
      <c r="G39" s="14"/>
      <c r="H39" s="3"/>
      <c r="I39" s="3"/>
    </row>
    <row r="40" spans="1:9" ht="12" customHeight="1" x14ac:dyDescent="0.25">
      <c r="A40" s="8"/>
      <c r="B40" s="11"/>
      <c r="C40" s="11"/>
      <c r="D40" s="11"/>
      <c r="E40" s="12"/>
      <c r="F40" s="19">
        <f>E38+E39</f>
        <v>0.91666666666666674</v>
      </c>
      <c r="G40" s="14"/>
      <c r="H40" s="3"/>
      <c r="I40" s="3"/>
    </row>
    <row r="41" spans="1:9" ht="12" customHeight="1" x14ac:dyDescent="0.25">
      <c r="A41" s="6" t="s">
        <v>44</v>
      </c>
      <c r="B41" s="11"/>
      <c r="C41" s="11"/>
      <c r="D41" s="11"/>
      <c r="E41" s="12"/>
      <c r="F41" s="39"/>
      <c r="G41" s="2"/>
      <c r="H41" s="3"/>
      <c r="I41" s="3"/>
    </row>
    <row r="42" spans="1:9" ht="12" customHeight="1" x14ac:dyDescent="0.25">
      <c r="A42" s="8" t="s">
        <v>45</v>
      </c>
      <c r="B42" s="11">
        <v>2.25</v>
      </c>
      <c r="C42" s="11"/>
      <c r="D42" s="11">
        <v>0.5</v>
      </c>
      <c r="E42" s="12">
        <f>B42*D42</f>
        <v>1.125</v>
      </c>
      <c r="F42" s="39"/>
      <c r="G42" s="52" t="s">
        <v>46</v>
      </c>
      <c r="H42" s="3"/>
      <c r="I42" s="3"/>
    </row>
    <row r="43" spans="1:9" ht="12" customHeight="1" x14ac:dyDescent="0.25">
      <c r="A43" s="8" t="s">
        <v>30</v>
      </c>
      <c r="B43" s="11">
        <v>8.25</v>
      </c>
      <c r="C43" s="11"/>
      <c r="D43" s="11">
        <v>0.25</v>
      </c>
      <c r="E43" s="12">
        <f t="shared" ref="E43:E44" si="3">B43*D43</f>
        <v>2.0625</v>
      </c>
      <c r="F43" s="40"/>
      <c r="G43" s="52" t="s">
        <v>31</v>
      </c>
      <c r="H43" s="3"/>
      <c r="I43" s="3"/>
    </row>
    <row r="44" spans="1:9" ht="12" customHeight="1" x14ac:dyDescent="0.25">
      <c r="A44" s="8" t="s">
        <v>32</v>
      </c>
      <c r="B44" s="18">
        <f>B21</f>
        <v>1.8333333333333333</v>
      </c>
      <c r="C44" s="18"/>
      <c r="D44" s="18">
        <v>0.5</v>
      </c>
      <c r="E44" s="12">
        <f t="shared" si="3"/>
        <v>0.91666666666666663</v>
      </c>
      <c r="F44" s="38"/>
      <c r="G44" s="52" t="s">
        <v>47</v>
      </c>
      <c r="H44" s="3"/>
      <c r="I44" s="3"/>
    </row>
    <row r="45" spans="1:9" ht="12" customHeight="1" thickBot="1" x14ac:dyDescent="0.3">
      <c r="A45" s="15"/>
      <c r="B45" s="17"/>
      <c r="C45" s="17"/>
      <c r="D45" s="17"/>
      <c r="E45" s="20"/>
      <c r="F45" s="41">
        <f>E42+E43+E44</f>
        <v>4.104166666666667</v>
      </c>
      <c r="G45" s="44" t="s">
        <v>48</v>
      </c>
      <c r="H45" s="3"/>
      <c r="I45" s="3"/>
    </row>
    <row r="46" spans="1:9" ht="9.9499999999999993" customHeight="1" x14ac:dyDescent="0.25">
      <c r="A46" s="42"/>
      <c r="B46" s="3"/>
      <c r="C46" s="3"/>
      <c r="D46" s="3"/>
      <c r="E46" s="3"/>
      <c r="F46" s="3"/>
      <c r="G46" s="3"/>
      <c r="H46" s="3"/>
      <c r="I46" s="3"/>
    </row>
    <row r="47" spans="1:9" ht="15.75" x14ac:dyDescent="0.25">
      <c r="A47" s="45" t="s">
        <v>49</v>
      </c>
      <c r="B47" s="46"/>
      <c r="C47" s="46"/>
      <c r="D47" s="46"/>
      <c r="E47" s="46"/>
      <c r="F47" s="46"/>
      <c r="G47" s="46"/>
      <c r="H47" s="3"/>
      <c r="I47" s="3"/>
    </row>
    <row r="48" spans="1:9" ht="15.75" x14ac:dyDescent="0.25">
      <c r="A48" s="46" t="s">
        <v>50</v>
      </c>
      <c r="B48" s="46"/>
      <c r="C48" s="46"/>
      <c r="D48" s="46"/>
      <c r="E48" s="46"/>
      <c r="F48" s="46"/>
      <c r="G48" s="46"/>
      <c r="H48" s="3"/>
      <c r="I48" s="3"/>
    </row>
    <row r="49" spans="1:9" ht="15.75" x14ac:dyDescent="0.25">
      <c r="A49" s="47" t="s">
        <v>51</v>
      </c>
      <c r="B49" s="46"/>
      <c r="C49" s="46"/>
      <c r="D49" s="46"/>
      <c r="E49" s="46"/>
      <c r="F49" s="46"/>
      <c r="G49" s="46"/>
      <c r="H49" s="3"/>
      <c r="I49" s="3"/>
    </row>
    <row r="50" spans="1:9" ht="15.75" x14ac:dyDescent="0.25">
      <c r="A50" s="47" t="s">
        <v>52</v>
      </c>
      <c r="B50" s="48"/>
      <c r="C50" s="48"/>
      <c r="D50" s="48"/>
      <c r="E50" s="48"/>
      <c r="F50" s="48"/>
      <c r="G50" s="48"/>
      <c r="H50" s="3"/>
      <c r="I50" s="3"/>
    </row>
    <row r="51" spans="1:9" x14ac:dyDescent="0.25">
      <c r="A51" s="16"/>
      <c r="B51" s="3"/>
      <c r="C51" s="3"/>
      <c r="D51" s="3"/>
      <c r="E51" s="3"/>
      <c r="F51" s="3"/>
      <c r="G51" s="57" t="s">
        <v>53</v>
      </c>
    </row>
  </sheetData>
  <mergeCells count="13">
    <mergeCell ref="A2:G2"/>
    <mergeCell ref="A3:G3"/>
    <mergeCell ref="B7:C7"/>
    <mergeCell ref="D7:E7"/>
    <mergeCell ref="F7:G7"/>
    <mergeCell ref="B5:C5"/>
    <mergeCell ref="A10:G10"/>
    <mergeCell ref="B9:C9"/>
    <mergeCell ref="F8:G8"/>
    <mergeCell ref="F9:G9"/>
    <mergeCell ref="B8:C8"/>
    <mergeCell ref="D8:E8"/>
    <mergeCell ref="D9:E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Amt der Vlbg. LReg.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Hanspeter Ralser</dc:creator>
  <cp:keywords/>
  <dc:description/>
  <cp:lastModifiedBy>Monika Schelling</cp:lastModifiedBy>
  <cp:revision/>
  <dcterms:created xsi:type="dcterms:W3CDTF">2014-11-11T15:31:09Z</dcterms:created>
  <dcterms:modified xsi:type="dcterms:W3CDTF">2020-06-25T18:06:21Z</dcterms:modified>
  <cp:category/>
  <cp:contentStatus/>
</cp:coreProperties>
</file>